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/>
  <mc:AlternateContent xmlns:mc="http://schemas.openxmlformats.org/markup-compatibility/2006">
    <mc:Choice Requires="x15">
      <x15ac:absPath xmlns:x15ac="http://schemas.microsoft.com/office/spreadsheetml/2010/11/ac" url="C:\Users\Chidham &amp; Hambrook\Documents\CHIDHAM &amp; HAMBROOK\COUNCIL MEETINGS\December 2017\"/>
    </mc:Choice>
  </mc:AlternateContent>
  <bookViews>
    <workbookView xWindow="0" yWindow="0" windowWidth="20490" windowHeight="7530"/>
  </bookViews>
  <sheets>
    <sheet name="Sheet1" sheetId="1" r:id="rId1"/>
    <sheet name="Sheet2" sheetId="2" r:id="rId2"/>
  </sheets>
  <definedNames>
    <definedName name="_xlnm.Print_Area" localSheetId="0">Sheet1!$A$1:$J$63</definedName>
    <definedName name="_xlnm.Print_Titles" localSheetId="0">Sheet1!$5:$5</definedName>
  </definedName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1" l="1"/>
  <c r="I56" i="1"/>
  <c r="I57" i="1"/>
  <c r="I58" i="1"/>
  <c r="I59" i="1"/>
  <c r="I60" i="1"/>
  <c r="I61" i="1"/>
  <c r="I54" i="1"/>
  <c r="I45" i="1"/>
  <c r="I46" i="1"/>
  <c r="I47" i="1"/>
  <c r="I48" i="1"/>
  <c r="I49" i="1"/>
  <c r="I50" i="1"/>
  <c r="I44" i="1"/>
  <c r="I40" i="1"/>
  <c r="I41" i="1"/>
  <c r="I39" i="1"/>
  <c r="I31" i="1"/>
  <c r="I32" i="1"/>
  <c r="I33" i="1"/>
  <c r="I34" i="1"/>
  <c r="I30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6" i="1"/>
  <c r="I7" i="1"/>
  <c r="H27" i="1"/>
  <c r="H35" i="1"/>
  <c r="I35" i="1" s="1"/>
  <c r="H41" i="1"/>
  <c r="H51" i="1"/>
  <c r="I51" i="1" s="1"/>
  <c r="H59" i="1"/>
  <c r="H62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8" i="1"/>
  <c r="G29" i="1"/>
  <c r="G30" i="1"/>
  <c r="G31" i="1"/>
  <c r="G32" i="1"/>
  <c r="G33" i="1"/>
  <c r="G36" i="1"/>
  <c r="G37" i="1"/>
  <c r="G38" i="1"/>
  <c r="G39" i="1"/>
  <c r="G40" i="1"/>
  <c r="G42" i="1"/>
  <c r="G43" i="1"/>
  <c r="G44" i="1"/>
  <c r="G45" i="1"/>
  <c r="G46" i="1"/>
  <c r="G47" i="1"/>
  <c r="G48" i="1"/>
  <c r="G49" i="1"/>
  <c r="G50" i="1"/>
  <c r="G52" i="1"/>
  <c r="G53" i="1"/>
  <c r="G54" i="1"/>
  <c r="G55" i="1"/>
  <c r="G56" i="1"/>
  <c r="G57" i="1"/>
  <c r="G58" i="1"/>
  <c r="G60" i="1"/>
  <c r="G61" i="1"/>
  <c r="G6" i="1"/>
  <c r="C27" i="1"/>
  <c r="C35" i="1"/>
  <c r="C41" i="1"/>
  <c r="C51" i="1"/>
  <c r="C59" i="1"/>
  <c r="C62" i="1" l="1"/>
  <c r="F59" i="1"/>
  <c r="E59" i="1"/>
  <c r="G59" i="1" s="1"/>
  <c r="D59" i="1"/>
  <c r="D51" i="1"/>
  <c r="E51" i="1"/>
  <c r="F51" i="1"/>
  <c r="F41" i="1"/>
  <c r="E41" i="1"/>
  <c r="D41" i="1"/>
  <c r="F35" i="1"/>
  <c r="E35" i="1"/>
  <c r="G35" i="1" s="1"/>
  <c r="D35" i="1"/>
  <c r="F27" i="1"/>
  <c r="I27" i="1" s="1"/>
  <c r="E27" i="1"/>
  <c r="D27" i="1"/>
  <c r="G41" i="1" l="1"/>
  <c r="G27" i="1"/>
  <c r="G51" i="1"/>
  <c r="E62" i="1"/>
  <c r="D62" i="1"/>
  <c r="F62" i="1"/>
  <c r="I62" i="1" s="1"/>
  <c r="G62" i="1" l="1"/>
</calcChain>
</file>

<file path=xl/sharedStrings.xml><?xml version="1.0" encoding="utf-8"?>
<sst xmlns="http://schemas.openxmlformats.org/spreadsheetml/2006/main" count="89" uniqueCount="76">
  <si>
    <t>Budget</t>
  </si>
  <si>
    <t>Home Office Allowance</t>
  </si>
  <si>
    <t>Audit Fees</t>
  </si>
  <si>
    <t>Insurance</t>
  </si>
  <si>
    <t>Chairmans Discretionary Fund</t>
  </si>
  <si>
    <t>Election Contingency</t>
  </si>
  <si>
    <t>Publications</t>
  </si>
  <si>
    <t>Parish Newsletter</t>
  </si>
  <si>
    <t>Churchyard Maint Grant</t>
  </si>
  <si>
    <t>Ditch Warden</t>
  </si>
  <si>
    <t>Street Lighting</t>
  </si>
  <si>
    <t>Repairs &amp; Maint</t>
  </si>
  <si>
    <t>General</t>
  </si>
  <si>
    <t>Village Hall (NHB 2015)</t>
  </si>
  <si>
    <t>Notice Boards - Repairs</t>
  </si>
  <si>
    <t>Bins - Litter &amp; Dog</t>
  </si>
  <si>
    <t>Capital Expenditure</t>
  </si>
  <si>
    <t>TOTAL EXPENDITURE</t>
  </si>
  <si>
    <t>Broad Road (Op Watershed)</t>
  </si>
  <si>
    <t>Broad Road N (Op Watershed)</t>
  </si>
  <si>
    <t>Groundworks (Nplan)</t>
  </si>
  <si>
    <t>Payroll Bureau</t>
  </si>
  <si>
    <r>
      <t>Subs &amp; Memberships - Council</t>
    </r>
    <r>
      <rPr>
        <sz val="11"/>
        <color rgb="FF0070C0"/>
        <rFont val="Calibri"/>
        <family val="2"/>
        <scheme val="minor"/>
      </rPr>
      <t xml:space="preserve"> </t>
    </r>
  </si>
  <si>
    <t xml:space="preserve">Subs &amp; Memberships - Clerk </t>
  </si>
  <si>
    <t>Bus Shelter Repairs</t>
  </si>
  <si>
    <t xml:space="preserve">Bus Shelter </t>
  </si>
  <si>
    <t>Projector &amp; Screen for Meetings</t>
  </si>
  <si>
    <t>Clerks Salary/Tax/NI</t>
  </si>
  <si>
    <t>Recruitment Costs</t>
  </si>
  <si>
    <t>Office Equipment</t>
  </si>
  <si>
    <t>Cllr Training/Conferences/Seminars</t>
  </si>
  <si>
    <t>Cllr Expenses/Travel</t>
  </si>
  <si>
    <t xml:space="preserve">Clerk Training/Conferences/Seminars </t>
  </si>
  <si>
    <t>Clerks Expenses/Travel</t>
  </si>
  <si>
    <t>Open Space Legal Fees</t>
  </si>
  <si>
    <t>Administration Costs</t>
  </si>
  <si>
    <t>Total</t>
  </si>
  <si>
    <t>2016/17</t>
  </si>
  <si>
    <t>2017/18</t>
  </si>
  <si>
    <t>Noticeboards</t>
  </si>
  <si>
    <t>General Admin</t>
  </si>
  <si>
    <t xml:space="preserve">Revised </t>
  </si>
  <si>
    <t>Open Space Maintenance</t>
  </si>
  <si>
    <t>Hedges/Ditches/Footpaths</t>
  </si>
  <si>
    <t>Open Spaces Opening Event</t>
  </si>
  <si>
    <t>Website Design &amp; Implementation</t>
  </si>
  <si>
    <t>Neighbourhood Plan</t>
  </si>
  <si>
    <t>Reserves</t>
  </si>
  <si>
    <t>Expenditure</t>
  </si>
  <si>
    <t>Transfer</t>
  </si>
  <si>
    <t>Start</t>
  </si>
  <si>
    <t>to EM</t>
  </si>
  <si>
    <t>Play Area Equipment</t>
  </si>
  <si>
    <t xml:space="preserve">Benches </t>
  </si>
  <si>
    <t>Grants for Local Organisations</t>
  </si>
  <si>
    <t>end</t>
  </si>
  <si>
    <t>Maintenance</t>
  </si>
  <si>
    <t>Software Package for Accounts</t>
  </si>
  <si>
    <t>to date</t>
  </si>
  <si>
    <t>£13,066.56 per annum @ £12.564 per hour = 4 months/£4355.52 for rest of year 2017/18</t>
  </si>
  <si>
    <t>£13,520.00 per annum @ £13.00 per hour - 20 hours per week for 2018/19</t>
  </si>
  <si>
    <t>£16,224.00 per annum @ £13.00 per hour - 24 hours per week for 2018/19</t>
  </si>
  <si>
    <t>NI at 12.8% for Employers</t>
  </si>
  <si>
    <t>Employers Pension Contribution 2%</t>
  </si>
  <si>
    <t>Minimum £14,500</t>
  </si>
  <si>
    <t>Maximum £17,000</t>
  </si>
  <si>
    <t>Chidham &amp; Hambrook Parish Council</t>
  </si>
  <si>
    <t>Budget Virements December 2017</t>
  </si>
  <si>
    <t>as at</t>
  </si>
  <si>
    <t>£4,500 virement from General Reserves</t>
  </si>
  <si>
    <t>virement of £200.00 from SL Repairs &amp; Maintenance</t>
  </si>
  <si>
    <t>Proposed Virements</t>
  </si>
  <si>
    <t>£3428.62 from VAT return for 2016/17 (General Reserves) £2555.38 from Hedges/Ditches/Footpaths</t>
  </si>
  <si>
    <t>Revised</t>
  </si>
  <si>
    <t>Balance on</t>
  </si>
  <si>
    <t>Hall Hire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</si>
</sst>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£&quot;#,##0;[Red]\-&quot;£&quot;#,##0"/>
    <numFmt numFmtId="8" formatCode="&quot;£&quot;#,##0.00;[Red]\-&quot;£&quot;#,##0.0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8" fontId="0" fillId="0" borderId="0" xfId="0" applyNumberFormat="1"/>
    <xf numFmtId="8" fontId="2" fillId="0" borderId="0" xfId="0" applyNumberFormat="1" applyFont="1"/>
    <xf numFmtId="8" fontId="4" fillId="0" borderId="0" xfId="0" applyNumberFormat="1" applyFont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6" fontId="0" fillId="0" borderId="0" xfId="0" applyNumberFormat="1"/>
    <xf numFmtId="0" fontId="2" fillId="0" borderId="0" xfId="0" applyFont="1" applyAlignment="1">
      <alignment horizontal="center"/>
    </xf>
    <xf numFmtId="8" fontId="0" fillId="0" borderId="0" xfId="0" applyNumberFormat="1" applyAlignment="1">
      <alignment horizontal="left"/>
    </xf>
    <xf numFmtId="0" fontId="0" fillId="0" borderId="0" xfId="0" applyAlignment="1">
      <alignment vertical="top"/>
    </xf>
    <xf numFmtId="8" fontId="0" fillId="0" borderId="0" xfId="0" applyNumberFormat="1" applyAlignment="1">
      <alignment vertical="top"/>
    </xf>
    <xf numFmtId="0" fontId="0" fillId="0" borderId="0" xfId="0" applyAlignment="1">
      <alignment wrapText="1"/>
    </xf>
    <xf numFmtId="0" fontId="4" fillId="0" borderId="0" xfId="0" applyFont="1" applyAlignment="1">
      <alignment vertical="top"/>
    </xf>
    <xf numFmtId="14" fontId="2" fillId="0" borderId="0" xfId="0" applyNumberFormat="1" applyFont="1" applyAlignment="1">
      <alignment horizontal="center" vertical="center"/>
    </xf>
    <xf numFmtId="8" fontId="2" fillId="0" borderId="0" xfId="0" applyNumberFormat="1" applyFont="1" applyAlignment="1">
      <alignment vertical="top"/>
    </xf>
    <xf numFmtId="8" fontId="0" fillId="0" borderId="0" xfId="0" applyNumberFormat="1" applyFont="1"/>
    <xf numFmtId="0" fontId="0" fillId="0" borderId="0" xfId="0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tabSelected="1" zoomScale="85" zoomScaleNormal="85" workbookViewId="0">
      <pane xSplit="2" ySplit="5" topLeftCell="C49" activePane="bottomRight" state="frozen"/>
      <selection pane="topRight" activeCell="C1" sqref="C1"/>
      <selection pane="bottomLeft" activeCell="A5" sqref="A5"/>
      <selection pane="bottomRight" activeCell="J15" sqref="J15"/>
    </sheetView>
  </sheetViews>
  <sheetFormatPr defaultRowHeight="15" x14ac:dyDescent="0.25"/>
  <cols>
    <col min="1" max="1" width="18.85546875" customWidth="1"/>
    <col min="2" max="2" width="36.7109375" customWidth="1"/>
    <col min="3" max="3" width="9.85546875" customWidth="1"/>
    <col min="4" max="5" width="10.28515625" bestFit="1" customWidth="1"/>
    <col min="6" max="6" width="10.28515625" customWidth="1"/>
    <col min="7" max="7" width="10.85546875" bestFit="1" customWidth="1"/>
    <col min="8" max="8" width="11.42578125" customWidth="1"/>
    <col min="9" max="9" width="11.5703125" customWidth="1"/>
    <col min="10" max="10" width="54.28515625" customWidth="1"/>
  </cols>
  <sheetData>
    <row r="1" spans="1:10" x14ac:dyDescent="0.25">
      <c r="A1" s="19" t="s">
        <v>66</v>
      </c>
      <c r="B1" s="19"/>
      <c r="D1" s="10" t="s">
        <v>49</v>
      </c>
    </row>
    <row r="2" spans="1:10" x14ac:dyDescent="0.25">
      <c r="A2" s="19" t="s">
        <v>67</v>
      </c>
      <c r="B2" s="19"/>
      <c r="D2" s="10" t="s">
        <v>51</v>
      </c>
      <c r="E2" s="10" t="s">
        <v>41</v>
      </c>
      <c r="F2" s="10"/>
      <c r="G2" s="10" t="s">
        <v>74</v>
      </c>
      <c r="H2" s="10"/>
      <c r="I2" s="10" t="s">
        <v>74</v>
      </c>
    </row>
    <row r="3" spans="1:10" x14ac:dyDescent="0.25">
      <c r="A3" s="5"/>
      <c r="B3" s="5"/>
      <c r="C3" s="8"/>
      <c r="D3" s="7" t="s">
        <v>47</v>
      </c>
      <c r="E3" s="7" t="s">
        <v>0</v>
      </c>
      <c r="F3" s="7" t="s">
        <v>48</v>
      </c>
      <c r="G3" s="7" t="s">
        <v>0</v>
      </c>
      <c r="H3" s="7" t="s">
        <v>73</v>
      </c>
      <c r="I3" s="7" t="s">
        <v>73</v>
      </c>
    </row>
    <row r="4" spans="1:10" x14ac:dyDescent="0.25">
      <c r="C4" s="7" t="s">
        <v>0</v>
      </c>
      <c r="D4" s="7" t="s">
        <v>55</v>
      </c>
      <c r="E4" s="7" t="s">
        <v>50</v>
      </c>
      <c r="F4" s="7" t="s">
        <v>58</v>
      </c>
      <c r="G4" s="7" t="s">
        <v>68</v>
      </c>
      <c r="H4" s="7" t="s">
        <v>0</v>
      </c>
      <c r="I4" s="7" t="s">
        <v>0</v>
      </c>
      <c r="J4" s="7" t="s">
        <v>71</v>
      </c>
    </row>
    <row r="5" spans="1:10" x14ac:dyDescent="0.25">
      <c r="C5" s="7" t="s">
        <v>38</v>
      </c>
      <c r="D5" s="10" t="s">
        <v>37</v>
      </c>
      <c r="E5" s="7" t="s">
        <v>38</v>
      </c>
      <c r="F5" s="7" t="s">
        <v>38</v>
      </c>
      <c r="G5" s="16">
        <v>43067</v>
      </c>
      <c r="H5" s="16">
        <v>43070</v>
      </c>
      <c r="I5" s="16">
        <v>43070</v>
      </c>
    </row>
    <row r="6" spans="1:10" ht="28.5" customHeight="1" x14ac:dyDescent="0.25">
      <c r="A6" s="6" t="s">
        <v>40</v>
      </c>
      <c r="B6" t="s">
        <v>27</v>
      </c>
      <c r="C6" s="1">
        <v>13100</v>
      </c>
      <c r="D6" s="1">
        <v>1675</v>
      </c>
      <c r="E6" s="1">
        <v>14775</v>
      </c>
      <c r="F6" s="1">
        <v>14052.14</v>
      </c>
      <c r="G6" s="1">
        <f>E6-F6</f>
        <v>722.86000000000058</v>
      </c>
      <c r="H6" s="1">
        <v>19275</v>
      </c>
      <c r="I6" s="1">
        <f>H6-F6</f>
        <v>5222.8600000000006</v>
      </c>
      <c r="J6" t="s">
        <v>69</v>
      </c>
    </row>
    <row r="7" spans="1:10" x14ac:dyDescent="0.25">
      <c r="B7" s="12" t="s">
        <v>21</v>
      </c>
      <c r="C7" s="13">
        <v>350</v>
      </c>
      <c r="D7" s="13">
        <v>200</v>
      </c>
      <c r="E7" s="13">
        <v>550</v>
      </c>
      <c r="F7" s="13">
        <v>0</v>
      </c>
      <c r="G7" s="1">
        <f t="shared" ref="G7:G62" si="0">E7-F7</f>
        <v>550</v>
      </c>
      <c r="H7" s="1">
        <v>550</v>
      </c>
      <c r="I7" s="1">
        <f>H7-F7</f>
        <v>550</v>
      </c>
    </row>
    <row r="8" spans="1:10" x14ac:dyDescent="0.25">
      <c r="B8" t="s">
        <v>1</v>
      </c>
      <c r="C8" s="1">
        <v>180</v>
      </c>
      <c r="E8" s="1">
        <v>180</v>
      </c>
      <c r="F8" s="1">
        <v>120</v>
      </c>
      <c r="G8" s="1">
        <f t="shared" si="0"/>
        <v>60</v>
      </c>
      <c r="H8" s="1">
        <v>180</v>
      </c>
      <c r="I8" s="1">
        <f t="shared" ref="I8:I27" si="1">H8-F8</f>
        <v>60</v>
      </c>
    </row>
    <row r="9" spans="1:10" x14ac:dyDescent="0.25">
      <c r="B9" t="s">
        <v>33</v>
      </c>
      <c r="C9" s="1">
        <v>150</v>
      </c>
      <c r="E9" s="1">
        <v>150</v>
      </c>
      <c r="F9" s="1">
        <v>0</v>
      </c>
      <c r="G9" s="1">
        <f t="shared" si="0"/>
        <v>150</v>
      </c>
      <c r="H9" s="1">
        <v>150</v>
      </c>
      <c r="I9" s="1">
        <f t="shared" si="1"/>
        <v>150</v>
      </c>
    </row>
    <row r="10" spans="1:10" x14ac:dyDescent="0.25">
      <c r="B10" t="s">
        <v>32</v>
      </c>
      <c r="C10" s="1">
        <v>350</v>
      </c>
      <c r="D10" s="1">
        <v>350</v>
      </c>
      <c r="E10" s="1">
        <v>700</v>
      </c>
      <c r="F10" s="1">
        <v>461</v>
      </c>
      <c r="G10" s="1">
        <f t="shared" si="0"/>
        <v>239</v>
      </c>
      <c r="H10" s="1">
        <v>700</v>
      </c>
      <c r="I10" s="1">
        <f t="shared" si="1"/>
        <v>239</v>
      </c>
    </row>
    <row r="11" spans="1:10" x14ac:dyDescent="0.25">
      <c r="B11" t="s">
        <v>2</v>
      </c>
      <c r="C11" s="1">
        <v>800</v>
      </c>
      <c r="E11" s="1">
        <v>800</v>
      </c>
      <c r="F11" s="1">
        <v>600</v>
      </c>
      <c r="G11" s="1">
        <f t="shared" si="0"/>
        <v>200</v>
      </c>
      <c r="H11" s="1">
        <v>800</v>
      </c>
      <c r="I11" s="1">
        <f t="shared" si="1"/>
        <v>200</v>
      </c>
    </row>
    <row r="12" spans="1:10" x14ac:dyDescent="0.25">
      <c r="B12" t="s">
        <v>3</v>
      </c>
      <c r="C12" s="1">
        <v>500</v>
      </c>
      <c r="E12" s="1">
        <v>500</v>
      </c>
      <c r="F12" s="1">
        <v>278.95</v>
      </c>
      <c r="G12" s="1">
        <f t="shared" si="0"/>
        <v>221.05</v>
      </c>
      <c r="H12" s="1">
        <v>500</v>
      </c>
      <c r="I12" s="1">
        <f t="shared" si="1"/>
        <v>221.05</v>
      </c>
    </row>
    <row r="13" spans="1:10" x14ac:dyDescent="0.25">
      <c r="B13" t="s">
        <v>28</v>
      </c>
      <c r="C13" s="1">
        <v>0</v>
      </c>
      <c r="E13" s="9">
        <v>0</v>
      </c>
      <c r="F13" s="9">
        <v>0</v>
      </c>
      <c r="G13" s="1">
        <f t="shared" si="0"/>
        <v>0</v>
      </c>
      <c r="H13" s="1">
        <v>0</v>
      </c>
      <c r="I13" s="1">
        <f t="shared" si="1"/>
        <v>0</v>
      </c>
    </row>
    <row r="14" spans="1:10" x14ac:dyDescent="0.25">
      <c r="B14" t="s">
        <v>29</v>
      </c>
      <c r="C14" s="1">
        <v>250</v>
      </c>
      <c r="E14" s="1">
        <v>250</v>
      </c>
      <c r="F14" s="1">
        <v>0</v>
      </c>
      <c r="G14" s="1">
        <f t="shared" si="0"/>
        <v>250</v>
      </c>
      <c r="H14" s="1">
        <v>250</v>
      </c>
      <c r="I14" s="1">
        <f t="shared" si="1"/>
        <v>250</v>
      </c>
    </row>
    <row r="15" spans="1:10" x14ac:dyDescent="0.25">
      <c r="B15" t="s">
        <v>35</v>
      </c>
      <c r="C15" s="1">
        <v>1000</v>
      </c>
      <c r="E15" s="1">
        <v>1000</v>
      </c>
      <c r="F15" s="1">
        <v>878.39</v>
      </c>
      <c r="G15" s="1">
        <f t="shared" si="0"/>
        <v>121.61000000000001</v>
      </c>
      <c r="H15" s="1">
        <v>1000</v>
      </c>
      <c r="I15" s="1">
        <f t="shared" si="1"/>
        <v>121.61000000000001</v>
      </c>
    </row>
    <row r="16" spans="1:10" x14ac:dyDescent="0.25">
      <c r="B16" t="s">
        <v>75</v>
      </c>
      <c r="C16" s="1">
        <v>1400</v>
      </c>
      <c r="E16" s="1">
        <v>1400</v>
      </c>
      <c r="F16" s="1">
        <v>590.75</v>
      </c>
      <c r="G16" s="1">
        <f t="shared" si="0"/>
        <v>809.25</v>
      </c>
      <c r="H16" s="1">
        <v>1400</v>
      </c>
      <c r="I16" s="1">
        <f t="shared" si="1"/>
        <v>809.25</v>
      </c>
    </row>
    <row r="17" spans="1:9" x14ac:dyDescent="0.25">
      <c r="B17" t="s">
        <v>4</v>
      </c>
      <c r="C17" s="1">
        <v>50</v>
      </c>
      <c r="E17" s="1">
        <v>50</v>
      </c>
      <c r="F17" s="1">
        <v>0</v>
      </c>
      <c r="G17" s="1">
        <f t="shared" si="0"/>
        <v>50</v>
      </c>
      <c r="H17" s="1">
        <v>50</v>
      </c>
      <c r="I17" s="1">
        <f t="shared" si="1"/>
        <v>50</v>
      </c>
    </row>
    <row r="18" spans="1:9" x14ac:dyDescent="0.25">
      <c r="B18" t="s">
        <v>30</v>
      </c>
      <c r="C18" s="1">
        <v>450</v>
      </c>
      <c r="D18" s="1">
        <v>430</v>
      </c>
      <c r="E18" s="1">
        <v>880</v>
      </c>
      <c r="F18" s="1">
        <v>265</v>
      </c>
      <c r="G18" s="1">
        <f t="shared" si="0"/>
        <v>615</v>
      </c>
      <c r="H18" s="1">
        <v>880</v>
      </c>
      <c r="I18" s="1">
        <f t="shared" si="1"/>
        <v>615</v>
      </c>
    </row>
    <row r="19" spans="1:9" x14ac:dyDescent="0.25">
      <c r="B19" t="s">
        <v>31</v>
      </c>
      <c r="C19" s="1">
        <v>150</v>
      </c>
      <c r="E19" s="1">
        <v>150</v>
      </c>
      <c r="F19" s="1">
        <v>15.64</v>
      </c>
      <c r="G19" s="1">
        <f t="shared" si="0"/>
        <v>134.36000000000001</v>
      </c>
      <c r="H19" s="1">
        <v>150</v>
      </c>
      <c r="I19" s="1">
        <f t="shared" si="1"/>
        <v>134.36000000000001</v>
      </c>
    </row>
    <row r="20" spans="1:9" x14ac:dyDescent="0.25">
      <c r="B20" t="s">
        <v>22</v>
      </c>
      <c r="C20" s="1">
        <v>475</v>
      </c>
      <c r="E20" s="1">
        <v>475</v>
      </c>
      <c r="F20" s="1">
        <v>466.82</v>
      </c>
      <c r="G20" s="1">
        <f t="shared" si="0"/>
        <v>8.1800000000000068</v>
      </c>
      <c r="H20" s="1">
        <v>475</v>
      </c>
      <c r="I20" s="1">
        <f t="shared" si="1"/>
        <v>8.1800000000000068</v>
      </c>
    </row>
    <row r="21" spans="1:9" x14ac:dyDescent="0.25">
      <c r="B21" t="s">
        <v>23</v>
      </c>
      <c r="C21" s="1">
        <v>200</v>
      </c>
      <c r="E21" s="1">
        <v>200</v>
      </c>
      <c r="F21" s="1">
        <v>177</v>
      </c>
      <c r="G21" s="1">
        <f t="shared" si="0"/>
        <v>23</v>
      </c>
      <c r="H21" s="1">
        <v>200</v>
      </c>
      <c r="I21" s="1">
        <f t="shared" si="1"/>
        <v>23</v>
      </c>
    </row>
    <row r="22" spans="1:9" x14ac:dyDescent="0.25">
      <c r="B22" t="s">
        <v>5</v>
      </c>
      <c r="C22" s="1">
        <v>325</v>
      </c>
      <c r="E22" s="1">
        <v>325</v>
      </c>
      <c r="F22" s="1">
        <v>0</v>
      </c>
      <c r="G22" s="1">
        <f t="shared" si="0"/>
        <v>325</v>
      </c>
      <c r="H22" s="1">
        <v>325</v>
      </c>
      <c r="I22" s="1">
        <f t="shared" si="1"/>
        <v>325</v>
      </c>
    </row>
    <row r="23" spans="1:9" x14ac:dyDescent="0.25">
      <c r="B23" t="s">
        <v>6</v>
      </c>
      <c r="C23" s="1">
        <v>125</v>
      </c>
      <c r="E23" s="1">
        <v>125</v>
      </c>
      <c r="F23" s="1">
        <v>0</v>
      </c>
      <c r="G23" s="1">
        <f t="shared" si="0"/>
        <v>125</v>
      </c>
      <c r="H23" s="1">
        <v>125</v>
      </c>
      <c r="I23" s="1">
        <f t="shared" si="1"/>
        <v>125</v>
      </c>
    </row>
    <row r="24" spans="1:9" x14ac:dyDescent="0.25">
      <c r="B24" s="12" t="s">
        <v>57</v>
      </c>
      <c r="C24" s="1"/>
      <c r="E24" s="1"/>
      <c r="F24" s="1"/>
      <c r="G24" s="1">
        <f t="shared" si="0"/>
        <v>0</v>
      </c>
      <c r="H24" s="1">
        <v>0</v>
      </c>
      <c r="I24" s="1">
        <f t="shared" si="1"/>
        <v>0</v>
      </c>
    </row>
    <row r="25" spans="1:9" x14ac:dyDescent="0.25">
      <c r="B25" s="12" t="s">
        <v>7</v>
      </c>
      <c r="C25" s="13">
        <v>1000</v>
      </c>
      <c r="D25" s="12"/>
      <c r="E25" s="13">
        <v>1000</v>
      </c>
      <c r="F25" s="13">
        <v>0</v>
      </c>
      <c r="G25" s="1">
        <f t="shared" si="0"/>
        <v>1000</v>
      </c>
      <c r="H25" s="1">
        <v>1000</v>
      </c>
      <c r="I25" s="1">
        <f t="shared" si="1"/>
        <v>1000</v>
      </c>
    </row>
    <row r="26" spans="1:9" x14ac:dyDescent="0.25">
      <c r="B26" s="12" t="s">
        <v>46</v>
      </c>
      <c r="C26" s="13">
        <v>0</v>
      </c>
      <c r="D26" s="12"/>
      <c r="E26" s="13">
        <v>0</v>
      </c>
      <c r="F26" s="13">
        <v>0</v>
      </c>
      <c r="G26" s="1">
        <f t="shared" si="0"/>
        <v>0</v>
      </c>
      <c r="H26" s="1">
        <v>0</v>
      </c>
      <c r="I26" s="1">
        <f t="shared" si="1"/>
        <v>0</v>
      </c>
    </row>
    <row r="27" spans="1:9" ht="16.5" customHeight="1" x14ac:dyDescent="0.25">
      <c r="B27" t="s">
        <v>36</v>
      </c>
      <c r="C27" s="2">
        <f>SUM(C6:C26)</f>
        <v>20855</v>
      </c>
      <c r="D27" s="2">
        <f>SUM(D6:D26)</f>
        <v>2655</v>
      </c>
      <c r="E27" s="2">
        <f>SUM(E6:E26)</f>
        <v>23510</v>
      </c>
      <c r="F27" s="2">
        <f>SUM(F6:F26)</f>
        <v>17905.689999999999</v>
      </c>
      <c r="G27" s="2">
        <f t="shared" si="0"/>
        <v>5604.3100000000013</v>
      </c>
      <c r="H27" s="2">
        <f>SUM(H6:H26)</f>
        <v>28010</v>
      </c>
      <c r="I27" s="2">
        <f t="shared" si="1"/>
        <v>10104.310000000001</v>
      </c>
    </row>
    <row r="28" spans="1:9" x14ac:dyDescent="0.25">
      <c r="C28" s="1"/>
      <c r="G28" s="1">
        <f t="shared" si="0"/>
        <v>0</v>
      </c>
      <c r="H28" s="1"/>
      <c r="I28" s="1"/>
    </row>
    <row r="29" spans="1:9" x14ac:dyDescent="0.25">
      <c r="C29" s="1"/>
      <c r="G29" s="1">
        <f t="shared" si="0"/>
        <v>0</v>
      </c>
      <c r="H29" s="1"/>
      <c r="I29" s="1"/>
    </row>
    <row r="30" spans="1:9" x14ac:dyDescent="0.25">
      <c r="A30" s="6" t="s">
        <v>56</v>
      </c>
      <c r="B30" t="s">
        <v>42</v>
      </c>
      <c r="C30" s="1">
        <v>4500</v>
      </c>
      <c r="D30" s="1"/>
      <c r="E30" s="1">
        <v>4500</v>
      </c>
      <c r="F30" s="1">
        <v>112.71</v>
      </c>
      <c r="G30" s="1">
        <f t="shared" si="0"/>
        <v>4387.29</v>
      </c>
      <c r="H30" s="1">
        <v>4500</v>
      </c>
      <c r="I30" s="1">
        <f t="shared" ref="I30:I35" si="2">H30-F30</f>
        <v>4387.29</v>
      </c>
    </row>
    <row r="31" spans="1:9" x14ac:dyDescent="0.25">
      <c r="B31" t="s">
        <v>43</v>
      </c>
      <c r="C31" s="1">
        <v>4000</v>
      </c>
      <c r="D31" s="1"/>
      <c r="E31" s="1">
        <v>4000</v>
      </c>
      <c r="F31" s="1">
        <v>425</v>
      </c>
      <c r="G31" s="1">
        <f t="shared" si="0"/>
        <v>3575</v>
      </c>
      <c r="H31" s="1">
        <v>1444.62</v>
      </c>
      <c r="I31" s="1">
        <f t="shared" si="2"/>
        <v>1019.6199999999999</v>
      </c>
    </row>
    <row r="32" spans="1:9" x14ac:dyDescent="0.25">
      <c r="B32" s="12" t="s">
        <v>52</v>
      </c>
      <c r="C32" s="13">
        <v>350</v>
      </c>
      <c r="D32" s="13">
        <v>1200</v>
      </c>
      <c r="E32" s="13">
        <v>1550</v>
      </c>
      <c r="F32" s="13">
        <v>988.3</v>
      </c>
      <c r="G32" s="1">
        <f t="shared" si="0"/>
        <v>561.70000000000005</v>
      </c>
      <c r="H32" s="1">
        <v>1550</v>
      </c>
      <c r="I32" s="1">
        <f t="shared" si="2"/>
        <v>561.70000000000005</v>
      </c>
    </row>
    <row r="33" spans="1:10" x14ac:dyDescent="0.25">
      <c r="B33" t="s">
        <v>8</v>
      </c>
      <c r="C33" s="1">
        <v>500</v>
      </c>
      <c r="D33" s="3">
        <v>500</v>
      </c>
      <c r="E33" s="3">
        <v>1000</v>
      </c>
      <c r="F33" s="3">
        <v>1000</v>
      </c>
      <c r="G33" s="1">
        <f t="shared" si="0"/>
        <v>0</v>
      </c>
      <c r="H33" s="1">
        <v>1000</v>
      </c>
      <c r="I33" s="1">
        <f t="shared" si="2"/>
        <v>0</v>
      </c>
    </row>
    <row r="34" spans="1:10" x14ac:dyDescent="0.25">
      <c r="B34" t="s">
        <v>9</v>
      </c>
      <c r="C34" s="1">
        <v>500</v>
      </c>
      <c r="F34" s="1">
        <v>0</v>
      </c>
      <c r="G34" s="1">
        <v>500</v>
      </c>
      <c r="H34" s="1">
        <v>500</v>
      </c>
      <c r="I34" s="1">
        <f t="shared" si="2"/>
        <v>500</v>
      </c>
    </row>
    <row r="35" spans="1:10" x14ac:dyDescent="0.25">
      <c r="B35" t="s">
        <v>36</v>
      </c>
      <c r="C35" s="2">
        <f t="shared" ref="C35:H35" si="3">SUM(C30:C34)</f>
        <v>9850</v>
      </c>
      <c r="D35" s="2">
        <f t="shared" si="3"/>
        <v>1700</v>
      </c>
      <c r="E35" s="2">
        <f t="shared" si="3"/>
        <v>11050</v>
      </c>
      <c r="F35" s="2">
        <f t="shared" si="3"/>
        <v>2526.0100000000002</v>
      </c>
      <c r="G35" s="2">
        <f t="shared" si="0"/>
        <v>8523.99</v>
      </c>
      <c r="H35" s="2">
        <f t="shared" si="3"/>
        <v>8994.619999999999</v>
      </c>
      <c r="I35" s="2">
        <f t="shared" si="2"/>
        <v>6468.6099999999988</v>
      </c>
    </row>
    <row r="36" spans="1:10" x14ac:dyDescent="0.25">
      <c r="C36" s="1"/>
      <c r="G36" s="1">
        <f t="shared" si="0"/>
        <v>0</v>
      </c>
      <c r="H36" s="1"/>
      <c r="I36" s="1"/>
    </row>
    <row r="37" spans="1:10" x14ac:dyDescent="0.25">
      <c r="C37" s="1"/>
      <c r="G37" s="1">
        <f t="shared" si="0"/>
        <v>0</v>
      </c>
      <c r="H37" s="1"/>
      <c r="I37" s="1"/>
    </row>
    <row r="38" spans="1:10" x14ac:dyDescent="0.25">
      <c r="C38" s="1"/>
      <c r="G38" s="1">
        <f t="shared" si="0"/>
        <v>0</v>
      </c>
      <c r="H38" s="1"/>
      <c r="I38" s="1"/>
    </row>
    <row r="39" spans="1:10" x14ac:dyDescent="0.25">
      <c r="A39" s="6" t="s">
        <v>10</v>
      </c>
      <c r="B39" t="s">
        <v>10</v>
      </c>
      <c r="C39" s="1">
        <v>1200</v>
      </c>
      <c r="E39" s="1">
        <v>1200</v>
      </c>
      <c r="F39" s="1">
        <v>1249.58</v>
      </c>
      <c r="G39" s="1">
        <f t="shared" si="0"/>
        <v>-49.579999999999927</v>
      </c>
      <c r="H39" s="1">
        <v>1400</v>
      </c>
      <c r="I39" s="1">
        <f t="shared" ref="I39:I41" si="4">H39-F39</f>
        <v>150.42000000000007</v>
      </c>
      <c r="J39" t="s">
        <v>70</v>
      </c>
    </row>
    <row r="40" spans="1:10" x14ac:dyDescent="0.25">
      <c r="B40" t="s">
        <v>11</v>
      </c>
      <c r="C40" s="1">
        <v>1600</v>
      </c>
      <c r="E40" s="1">
        <v>1600</v>
      </c>
      <c r="F40" s="1">
        <v>0</v>
      </c>
      <c r="G40" s="1">
        <f t="shared" si="0"/>
        <v>1600</v>
      </c>
      <c r="H40" s="1">
        <v>1400</v>
      </c>
      <c r="I40" s="1">
        <f t="shared" si="4"/>
        <v>1400</v>
      </c>
    </row>
    <row r="41" spans="1:10" x14ac:dyDescent="0.25">
      <c r="B41" t="s">
        <v>36</v>
      </c>
      <c r="C41" s="2">
        <f t="shared" ref="C41:F41" si="5">SUM(C39:C40)</f>
        <v>2800</v>
      </c>
      <c r="D41" s="2">
        <f t="shared" si="5"/>
        <v>0</v>
      </c>
      <c r="E41" s="2">
        <f t="shared" si="5"/>
        <v>2800</v>
      </c>
      <c r="F41" s="2">
        <f t="shared" si="5"/>
        <v>1249.58</v>
      </c>
      <c r="G41" s="2">
        <f t="shared" si="0"/>
        <v>1550.42</v>
      </c>
      <c r="H41" s="2">
        <f>SUM(H39:H40)</f>
        <v>2800</v>
      </c>
      <c r="I41" s="1">
        <f t="shared" si="4"/>
        <v>1550.42</v>
      </c>
    </row>
    <row r="42" spans="1:10" x14ac:dyDescent="0.25">
      <c r="C42" s="1"/>
      <c r="G42" s="1">
        <f t="shared" si="0"/>
        <v>0</v>
      </c>
      <c r="H42" s="1"/>
      <c r="I42" s="1"/>
    </row>
    <row r="43" spans="1:10" x14ac:dyDescent="0.25">
      <c r="C43" s="1"/>
      <c r="G43" s="1">
        <f t="shared" si="0"/>
        <v>0</v>
      </c>
      <c r="H43" s="1"/>
      <c r="I43" s="1"/>
    </row>
    <row r="44" spans="1:10" x14ac:dyDescent="0.25">
      <c r="A44" s="6" t="s">
        <v>12</v>
      </c>
      <c r="B44" s="4" t="s">
        <v>24</v>
      </c>
      <c r="C44" s="1">
        <v>250</v>
      </c>
      <c r="D44" s="1"/>
      <c r="E44" s="1">
        <v>250</v>
      </c>
      <c r="F44" s="1">
        <v>150</v>
      </c>
      <c r="G44" s="1">
        <f t="shared" si="0"/>
        <v>100</v>
      </c>
      <c r="H44" s="1">
        <v>250</v>
      </c>
      <c r="I44" s="1">
        <f t="shared" ref="I44:I51" si="6">H44-F44</f>
        <v>100</v>
      </c>
    </row>
    <row r="45" spans="1:10" x14ac:dyDescent="0.25">
      <c r="B45" t="s">
        <v>14</v>
      </c>
      <c r="C45" s="1">
        <v>100</v>
      </c>
      <c r="E45" s="1">
        <v>100</v>
      </c>
      <c r="F45" s="1">
        <v>80</v>
      </c>
      <c r="G45" s="1">
        <f t="shared" si="0"/>
        <v>20</v>
      </c>
      <c r="H45" s="1">
        <v>100</v>
      </c>
      <c r="I45" s="1">
        <f t="shared" si="6"/>
        <v>20</v>
      </c>
    </row>
    <row r="46" spans="1:10" x14ac:dyDescent="0.25">
      <c r="B46" s="12" t="s">
        <v>15</v>
      </c>
      <c r="C46" s="13">
        <v>1000</v>
      </c>
      <c r="D46" s="13">
        <v>449</v>
      </c>
      <c r="E46" s="13">
        <v>1449</v>
      </c>
      <c r="F46" s="13">
        <v>798.83</v>
      </c>
      <c r="G46" s="1">
        <f t="shared" si="0"/>
        <v>650.16999999999996</v>
      </c>
      <c r="H46" s="1">
        <v>1449</v>
      </c>
      <c r="I46" s="1">
        <f t="shared" si="6"/>
        <v>650.16999999999996</v>
      </c>
    </row>
    <row r="47" spans="1:10" x14ac:dyDescent="0.25">
      <c r="B47" t="s">
        <v>53</v>
      </c>
      <c r="C47" s="1">
        <v>0</v>
      </c>
      <c r="E47" s="1">
        <v>0</v>
      </c>
      <c r="F47" s="1">
        <v>0</v>
      </c>
      <c r="G47" s="1">
        <f t="shared" si="0"/>
        <v>0</v>
      </c>
      <c r="H47" s="1">
        <v>0</v>
      </c>
      <c r="I47" s="1">
        <f t="shared" si="6"/>
        <v>0</v>
      </c>
    </row>
    <row r="48" spans="1:10" x14ac:dyDescent="0.25">
      <c r="B48" s="12" t="s">
        <v>34</v>
      </c>
      <c r="C48" s="13">
        <v>500</v>
      </c>
      <c r="D48" s="13">
        <v>2750</v>
      </c>
      <c r="E48" s="13">
        <v>3250</v>
      </c>
      <c r="F48" s="13">
        <v>314.64</v>
      </c>
      <c r="G48" s="1">
        <f t="shared" si="0"/>
        <v>2935.36</v>
      </c>
      <c r="H48" s="1">
        <v>3250</v>
      </c>
      <c r="I48" s="1">
        <f t="shared" si="6"/>
        <v>2935.36</v>
      </c>
    </row>
    <row r="49" spans="1:10" x14ac:dyDescent="0.25">
      <c r="B49" t="s">
        <v>44</v>
      </c>
      <c r="C49" s="1">
        <v>500</v>
      </c>
      <c r="E49" s="1">
        <v>500</v>
      </c>
      <c r="F49" s="1">
        <v>0</v>
      </c>
      <c r="G49" s="1">
        <f t="shared" si="0"/>
        <v>500</v>
      </c>
      <c r="H49" s="1">
        <v>500</v>
      </c>
      <c r="I49" s="1">
        <f t="shared" si="6"/>
        <v>500</v>
      </c>
    </row>
    <row r="50" spans="1:10" x14ac:dyDescent="0.25">
      <c r="B50" t="s">
        <v>54</v>
      </c>
      <c r="C50" s="1"/>
      <c r="F50" s="1"/>
      <c r="G50" s="1">
        <f t="shared" si="0"/>
        <v>0</v>
      </c>
      <c r="H50" s="1">
        <v>0</v>
      </c>
      <c r="I50" s="1">
        <f t="shared" si="6"/>
        <v>0</v>
      </c>
    </row>
    <row r="51" spans="1:10" x14ac:dyDescent="0.25">
      <c r="B51" t="s">
        <v>36</v>
      </c>
      <c r="C51" s="2">
        <f t="shared" ref="C51:H51" si="7">SUM(C44:C50)</f>
        <v>2350</v>
      </c>
      <c r="D51" s="2">
        <f t="shared" si="7"/>
        <v>3199</v>
      </c>
      <c r="E51" s="2">
        <f t="shared" si="7"/>
        <v>5549</v>
      </c>
      <c r="F51" s="2">
        <f t="shared" si="7"/>
        <v>1343.4699999999998</v>
      </c>
      <c r="G51" s="2">
        <f t="shared" si="0"/>
        <v>4205.5300000000007</v>
      </c>
      <c r="H51" s="2">
        <f t="shared" si="7"/>
        <v>5549</v>
      </c>
      <c r="I51" s="2">
        <f t="shared" si="6"/>
        <v>4205.5300000000007</v>
      </c>
    </row>
    <row r="52" spans="1:10" x14ac:dyDescent="0.25">
      <c r="C52" s="1"/>
      <c r="G52" s="1">
        <f t="shared" si="0"/>
        <v>0</v>
      </c>
      <c r="H52" s="1"/>
      <c r="I52" s="1"/>
    </row>
    <row r="53" spans="1:10" x14ac:dyDescent="0.25">
      <c r="C53" s="1"/>
      <c r="G53" s="1">
        <f t="shared" si="0"/>
        <v>0</v>
      </c>
      <c r="H53" s="1"/>
      <c r="I53" s="1"/>
    </row>
    <row r="54" spans="1:10" ht="30" x14ac:dyDescent="0.25">
      <c r="A54" s="6" t="s">
        <v>16</v>
      </c>
      <c r="B54" s="15" t="s">
        <v>25</v>
      </c>
      <c r="C54" s="13">
        <v>4000</v>
      </c>
      <c r="D54" s="13">
        <v>3750</v>
      </c>
      <c r="E54" s="13">
        <v>7750</v>
      </c>
      <c r="F54" s="13">
        <v>13734</v>
      </c>
      <c r="G54" s="13">
        <f t="shared" si="0"/>
        <v>-5984</v>
      </c>
      <c r="H54" s="13">
        <v>13734</v>
      </c>
      <c r="I54" s="13">
        <f t="shared" ref="I54:I62" si="8">H54-F54</f>
        <v>0</v>
      </c>
      <c r="J54" s="14" t="s">
        <v>72</v>
      </c>
    </row>
    <row r="55" spans="1:10" x14ac:dyDescent="0.25">
      <c r="B55" s="12" t="s">
        <v>39</v>
      </c>
      <c r="C55" s="13">
        <v>1500</v>
      </c>
      <c r="D55" s="13">
        <v>1050</v>
      </c>
      <c r="E55" s="13">
        <v>2550</v>
      </c>
      <c r="F55" s="13">
        <v>2407.5100000000002</v>
      </c>
      <c r="G55" s="1">
        <f t="shared" si="0"/>
        <v>142.48999999999978</v>
      </c>
      <c r="H55" s="1">
        <v>2550</v>
      </c>
      <c r="I55" s="13">
        <f t="shared" si="8"/>
        <v>142.48999999999978</v>
      </c>
    </row>
    <row r="56" spans="1:10" x14ac:dyDescent="0.25">
      <c r="B56" t="s">
        <v>45</v>
      </c>
      <c r="C56" s="1">
        <v>1500</v>
      </c>
      <c r="E56" s="9">
        <v>1500</v>
      </c>
      <c r="F56" s="9">
        <v>0</v>
      </c>
      <c r="G56" s="1">
        <f t="shared" si="0"/>
        <v>1500</v>
      </c>
      <c r="H56" s="1">
        <v>1500</v>
      </c>
      <c r="I56" s="13">
        <f t="shared" si="8"/>
        <v>1500</v>
      </c>
    </row>
    <row r="57" spans="1:10" x14ac:dyDescent="0.25">
      <c r="B57" t="s">
        <v>26</v>
      </c>
      <c r="C57" s="1">
        <v>0</v>
      </c>
      <c r="E57" s="1">
        <v>0</v>
      </c>
      <c r="F57" s="1">
        <v>0</v>
      </c>
      <c r="G57" s="1">
        <f t="shared" si="0"/>
        <v>0</v>
      </c>
      <c r="H57" s="1">
        <v>0</v>
      </c>
      <c r="I57" s="13">
        <f t="shared" si="8"/>
        <v>0</v>
      </c>
    </row>
    <row r="58" spans="1:10" x14ac:dyDescent="0.25">
      <c r="C58" s="1"/>
      <c r="G58" s="1">
        <f t="shared" si="0"/>
        <v>0</v>
      </c>
      <c r="H58" s="1"/>
      <c r="I58" s="13">
        <f t="shared" si="8"/>
        <v>0</v>
      </c>
    </row>
    <row r="59" spans="1:10" x14ac:dyDescent="0.25">
      <c r="B59" t="s">
        <v>36</v>
      </c>
      <c r="C59" s="2">
        <f t="shared" ref="C59:H59" si="9">SUM(C54:C57)</f>
        <v>7000</v>
      </c>
      <c r="D59" s="2">
        <f t="shared" si="9"/>
        <v>4800</v>
      </c>
      <c r="E59" s="2">
        <f t="shared" si="9"/>
        <v>11800</v>
      </c>
      <c r="F59" s="2">
        <f t="shared" si="9"/>
        <v>16141.51</v>
      </c>
      <c r="G59" s="18">
        <f t="shared" si="0"/>
        <v>-4341.51</v>
      </c>
      <c r="H59" s="2">
        <f t="shared" si="9"/>
        <v>17784</v>
      </c>
      <c r="I59" s="13">
        <f t="shared" si="8"/>
        <v>1642.4899999999998</v>
      </c>
    </row>
    <row r="60" spans="1:10" x14ac:dyDescent="0.25">
      <c r="A60" s="6"/>
      <c r="C60" s="1"/>
      <c r="G60" s="1">
        <f t="shared" si="0"/>
        <v>0</v>
      </c>
      <c r="H60" s="1"/>
      <c r="I60" s="13">
        <f t="shared" si="8"/>
        <v>0</v>
      </c>
    </row>
    <row r="61" spans="1:10" x14ac:dyDescent="0.25">
      <c r="C61" s="1"/>
      <c r="G61" s="1">
        <f t="shared" si="0"/>
        <v>0</v>
      </c>
      <c r="H61" s="1"/>
      <c r="I61" s="13">
        <f t="shared" si="8"/>
        <v>0</v>
      </c>
    </row>
    <row r="62" spans="1:10" x14ac:dyDescent="0.25">
      <c r="A62" s="6" t="s">
        <v>17</v>
      </c>
      <c r="C62" s="2">
        <f t="shared" ref="C62:H62" si="10">C27+C35+C41+C51+C59+C60</f>
        <v>42855</v>
      </c>
      <c r="D62" s="2">
        <f t="shared" si="10"/>
        <v>12354</v>
      </c>
      <c r="E62" s="2">
        <f t="shared" si="10"/>
        <v>54709</v>
      </c>
      <c r="F62" s="2">
        <f t="shared" si="10"/>
        <v>39166.26</v>
      </c>
      <c r="G62" s="2">
        <f t="shared" si="0"/>
        <v>15542.739999999998</v>
      </c>
      <c r="H62" s="2">
        <f t="shared" si="10"/>
        <v>63137.619999999995</v>
      </c>
      <c r="I62" s="17">
        <f t="shared" si="8"/>
        <v>23971.359999999993</v>
      </c>
    </row>
    <row r="63" spans="1:10" x14ac:dyDescent="0.25">
      <c r="C63" s="1"/>
    </row>
    <row r="64" spans="1:10" hidden="1" x14ac:dyDescent="0.25">
      <c r="B64" t="s">
        <v>13</v>
      </c>
      <c r="C64" s="1"/>
    </row>
    <row r="65" spans="2:3" hidden="1" x14ac:dyDescent="0.25">
      <c r="B65" t="s">
        <v>18</v>
      </c>
      <c r="C65" s="1"/>
    </row>
    <row r="66" spans="2:3" hidden="1" x14ac:dyDescent="0.25">
      <c r="B66" t="s">
        <v>19</v>
      </c>
      <c r="C66" s="1"/>
    </row>
    <row r="67" spans="2:3" hidden="1" x14ac:dyDescent="0.25">
      <c r="B67" t="s">
        <v>20</v>
      </c>
      <c r="C67" s="1"/>
    </row>
    <row r="68" spans="2:3" hidden="1" x14ac:dyDescent="0.25">
      <c r="C68" s="1"/>
    </row>
    <row r="69" spans="2:3" hidden="1" x14ac:dyDescent="0.25">
      <c r="C69" s="1"/>
    </row>
    <row r="70" spans="2:3" hidden="1" x14ac:dyDescent="0.25">
      <c r="C70" s="1"/>
    </row>
    <row r="71" spans="2:3" x14ac:dyDescent="0.25">
      <c r="C71" s="1"/>
    </row>
  </sheetData>
  <mergeCells count="2">
    <mergeCell ref="A1:B1"/>
    <mergeCell ref="A2:B2"/>
  </mergeCells>
  <pageMargins left="0.70866141732283472" right="0.70866141732283472" top="0.74803149606299213" bottom="0.74803149606299213" header="0.31496062992125984" footer="0.31496062992125984"/>
  <pageSetup paperSize="8" scale="71" orientation="portrait" r:id="rId1"/>
  <ignoredErrors>
    <ignoredError sqref="H27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11" sqref="A11"/>
    </sheetView>
  </sheetViews>
  <sheetFormatPr defaultRowHeight="15" x14ac:dyDescent="0.25"/>
  <cols>
    <col min="1" max="1" width="82.42578125" customWidth="1"/>
  </cols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s="11">
        <v>270.39999999999998</v>
      </c>
    </row>
    <row r="8" spans="1:1" x14ac:dyDescent="0.25">
      <c r="A8" s="11">
        <v>325</v>
      </c>
    </row>
    <row r="10" spans="1:1" x14ac:dyDescent="0.25">
      <c r="A10" t="s">
        <v>64</v>
      </c>
    </row>
    <row r="11" spans="1:1" x14ac:dyDescent="0.25">
      <c r="A1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Chidham &amp; Hambrook</dc:creator>
  <cp:lastModifiedBy>Chidham &amp; Hambrook</cp:lastModifiedBy>
  <cp:lastPrinted>2017-11-28T17:14:16Z</cp:lastPrinted>
  <dcterms:created xsi:type="dcterms:W3CDTF">2016-07-17T19:50:10Z</dcterms:created>
  <dcterms:modified xsi:type="dcterms:W3CDTF">2017-12-07T14:29:12Z</dcterms:modified>
</cp:coreProperties>
</file>